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'v1bvyumsqh02d2hwuje5xik5uk'!$C$21:$C$63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'v1bvyumsqh02d2hwuje5xik5uk'!$J$21:$J$63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'Лист1'!$A$1:$J$55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Людмила Петровна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<sst xmlns="http://schemas.openxmlformats.org/spreadsheetml/2006/main" count="297" uniqueCount="157">
  <si>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</si>
  <si>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</si>
  <si>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</si>
  <si>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</si>
  <si>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</si>
  <si>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</si>
  <si>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</si>
  <si>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</si>
  <si>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</si>
  <si>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</si>
  <si>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</si>
  <si>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</si>
  <si>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</si>
  <si>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</si>
  <si>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</si>
  <si>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</si>
  <si>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</si>
  <si>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</si>
  <si>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</si>
  <si>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</si>
  <si>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</si>
  <si>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</si>
  <si>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</si>
  <si>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</si>
  <si>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</si>
  <si>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Сумма               (тыс. рублей)</t>
  </si>
  <si>
    <t>CLS_F_FullBusinessCode_150</t>
  </si>
  <si>
    <t>CLS_F_Description_150</t>
  </si>
  <si>
    <t>CLS_S_150</t>
  </si>
  <si>
    <t>{B7FCBBA6-A6C7-44BD-8884-02FBE744611A}</t>
  </si>
  <si>
    <t>4486</t>
  </si>
  <si>
    <t>1802=-1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</si>
  <si>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</si>
  <si>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</si>
  <si>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</si>
  <si>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</si>
  <si>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</si>
  <si>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</si>
  <si>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</si>
  <si>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</si>
  <si>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</si>
  <si>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</si>
  <si>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</si>
  <si>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</si>
  <si>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</si>
  <si>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</si>
  <si>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</si>
  <si>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</si>
  <si>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0105</t>
  </si>
  <si>
    <t>Судебная система</t>
  </si>
  <si>
    <t>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</si>
  <si>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</si>
  <si>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</si>
  <si>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</si>
  <si>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0107</t>
  </si>
  <si>
    <t>Обеспечение проведения выборов и референдумов</t>
  </si>
  <si>
    <t>07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</si>
  <si>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</si>
  <si>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</si>
  <si>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</si>
  <si>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</si>
  <si>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</si>
  <si>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</si>
  <si>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</si>
  <si>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</si>
  <si>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</si>
  <si>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</si>
  <si>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</si>
  <si>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</si>
  <si>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</si>
  <si>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</si>
  <si>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</si>
  <si>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0310</t>
  </si>
  <si>
    <t>Обеспечение пожарной безопасности</t>
  </si>
  <si>
    <t>10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</si>
  <si>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</si>
  <si>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</si>
  <si>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</si>
  <si>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</si>
  <si>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</si>
  <si>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</si>
  <si>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</si>
  <si>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</si>
  <si>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</si>
  <si>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</si>
  <si>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</si>
  <si>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</si>
  <si>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</si>
  <si>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</si>
  <si>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</si>
  <si>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</si>
  <si>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</si>
  <si>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</si>
  <si>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</si>
  <si>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</si>
  <si>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</si>
  <si>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</si>
  <si>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</si>
  <si>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</si>
  <si>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</si>
  <si>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</si>
  <si>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</si>
  <si>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</si>
  <si>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</si>
  <si>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</si>
  <si>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</si>
  <si>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</si>
  <si>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</si>
  <si>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</si>
  <si>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</si>
  <si>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</si>
  <si>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</si>
  <si>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</si>
  <si>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</si>
  <si>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</si>
  <si>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</si>
  <si>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</si>
  <si>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</si>
  <si>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</si>
  <si>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</si>
  <si>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</si>
  <si>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</si>
  <si>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</si>
  <si>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</si>
  <si>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</si>
  <si>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</si>
  <si>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</si>
  <si>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</si>
  <si>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</si>
  <si>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</si>
  <si>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</si>
  <si>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</si>
  <si>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</si>
  <si>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030A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</si>
  <si>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</si>
  <si>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</si>
  <si>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</si>
  <si>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</si>
  <si>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</si>
  <si>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</si>
  <si>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</si>
  <si>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</si>
  <si>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</si>
  <si>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</si>
  <si>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</si>
  <si>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</si>
  <si>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</si>
  <si>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</si>
  <si>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к решению Тужинской районной Думы</t>
  </si>
  <si>
    <t>бюджетных ассигнований по разделам и подразделам классификации расходов бюджетов на 2016 год</t>
  </si>
  <si>
    <t>уточнен.от 24.11.2015</t>
  </si>
  <si>
    <t xml:space="preserve">от 14.12.2015 № 67/408       </t>
  </si>
  <si>
    <t>Март (+,-)</t>
  </si>
  <si>
    <t>Другие вопросы в области национальной безопасности и правоохранительной деятельности</t>
  </si>
  <si>
    <t xml:space="preserve">от                              №                </t>
  </si>
  <si>
    <t>Приложение № 3</t>
  </si>
  <si>
    <t xml:space="preserve">                                                                                                                                      Приложение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</si>
</sst>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 quotePrefix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right" vertical="top" wrapText="1"/>
    </xf>
    <xf numFmtId="0" fontId="7" fillId="0" borderId="0" xfId="52" applyFont="1" applyAlignment="1">
      <alignment horizontal="right"/>
      <protection/>
    </xf>
    <xf numFmtId="165" fontId="5" fillId="0" borderId="0" xfId="0" applyNumberFormat="1" applyFont="1" applyAlignment="1">
      <alignment/>
    </xf>
    <xf numFmtId="11" fontId="12" fillId="0" borderId="10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52" applyFont="1" applyAlignment="1">
      <alignment horizontal="right"/>
      <protection/>
    </xf>
    <xf numFmtId="49" fontId="8" fillId="0" borderId="0" xfId="52" applyNumberFormat="1" applyFont="1" applyAlignment="1">
      <alignment horizontal="center" wrapText="1"/>
      <protection/>
    </xf>
    <xf numFmtId="49" fontId="8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7"/>
  <sheetViews>
    <sheetView tabSelected="1" view="pageBreakPreview" zoomScale="90" zoomScaleSheetLayoutView="90" zoomScalePageLayoutView="90" workbookViewId="0" topLeftCell="C1">
      <selection activeCell="C11" sqref="C11:J11"/>
    </sheetView>
  </sheetViews>
  <sheetFormatPr defaultColWidth="9.140625" defaultRowHeight="15"/>
  <cols>
    <col min="1" max="2" width="0" style="3" hidden="1" customWidth="1"/>
    <col min="3" max="3" width="83.28125" style="3" customWidth="1"/>
    <col min="4" max="4" width="4.28125" style="3" customWidth="1"/>
    <col min="5" max="5" width="4.7109375" style="3" customWidth="1"/>
    <col min="6" max="7" width="12.421875" style="4" hidden="1" customWidth="1"/>
    <col min="8" max="8" width="0.13671875" style="4" hidden="1" customWidth="1"/>
    <col min="9" max="9" width="10.8515625" style="4" hidden="1" customWidth="1"/>
    <col min="10" max="10" width="13.00390625" style="4" customWidth="1"/>
    <col min="11" max="16384" width="9.140625" style="4" customWidth="1"/>
  </cols>
  <sheetData>
    <row r="1" spans="3:10" ht="18.75">
      <c r="C1" s="27" t="s">
        <v>155</v>
      </c>
      <c r="D1" s="27"/>
      <c r="E1" s="27"/>
      <c r="F1" s="27"/>
      <c r="G1" s="27"/>
      <c r="H1" s="27"/>
      <c r="I1" s="27"/>
      <c r="J1" s="27"/>
    </row>
    <row r="2" spans="3:10" ht="18.75">
      <c r="C2" s="27" t="s">
        <v>148</v>
      </c>
      <c r="D2" s="27"/>
      <c r="E2" s="27"/>
      <c r="F2" s="27"/>
      <c r="G2" s="27"/>
      <c r="H2" s="27"/>
      <c r="I2" s="27"/>
      <c r="J2" s="27"/>
    </row>
    <row r="3" spans="3:10" ht="18.75">
      <c r="C3" s="27" t="s">
        <v>154</v>
      </c>
      <c r="D3" s="27"/>
      <c r="E3" s="27"/>
      <c r="F3" s="27"/>
      <c r="G3" s="27"/>
      <c r="H3" s="27"/>
      <c r="I3" s="27"/>
      <c r="J3" s="27"/>
    </row>
    <row r="5" spans="3:10" ht="18.75">
      <c r="C5" s="30" t="s">
        <v>156</v>
      </c>
      <c r="D5" s="30"/>
      <c r="E5" s="30"/>
      <c r="F5" s="30"/>
      <c r="G5" s="30"/>
      <c r="H5" s="30"/>
      <c r="I5" s="30"/>
      <c r="J5" s="30"/>
    </row>
    <row r="6" spans="3:10" ht="18.75">
      <c r="C6" s="27" t="s">
        <v>148</v>
      </c>
      <c r="D6" s="27"/>
      <c r="E6" s="27"/>
      <c r="F6" s="27"/>
      <c r="G6" s="27"/>
      <c r="H6" s="27"/>
      <c r="I6" s="27"/>
      <c r="J6" s="27"/>
    </row>
    <row r="7" spans="3:10" ht="18.75">
      <c r="C7" s="27" t="s">
        <v>151</v>
      </c>
      <c r="D7" s="27"/>
      <c r="E7" s="27"/>
      <c r="F7" s="27"/>
      <c r="G7" s="27"/>
      <c r="H7" s="27"/>
      <c r="I7" s="27"/>
      <c r="J7" s="27"/>
    </row>
    <row r="8" spans="3:10" ht="18.75">
      <c r="C8" s="27"/>
      <c r="D8" s="27"/>
      <c r="E8" s="27"/>
      <c r="F8" s="27"/>
      <c r="G8" s="21"/>
      <c r="H8" s="21"/>
      <c r="I8" s="21"/>
      <c r="J8" s="21"/>
    </row>
    <row r="9" spans="3:10" ht="12.75">
      <c r="C9" s="5"/>
      <c r="D9" s="12"/>
      <c r="E9" s="12"/>
      <c r="F9" s="11"/>
      <c r="G9" s="11"/>
      <c r="H9" s="11"/>
      <c r="I9" s="11"/>
      <c r="J9" s="11"/>
    </row>
    <row r="10" spans="3:10" ht="18.75">
      <c r="C10" s="29" t="s">
        <v>22</v>
      </c>
      <c r="D10" s="29"/>
      <c r="E10" s="29"/>
      <c r="F10" s="29"/>
      <c r="G10" s="29"/>
      <c r="H10" s="29"/>
      <c r="I10" s="29"/>
      <c r="J10" s="29"/>
    </row>
    <row r="11" spans="3:10" ht="39.75" customHeight="1">
      <c r="C11" s="28" t="s">
        <v>149</v>
      </c>
      <c r="D11" s="28"/>
      <c r="E11" s="28"/>
      <c r="F11" s="28"/>
      <c r="G11" s="28"/>
      <c r="H11" s="28"/>
      <c r="I11" s="28"/>
      <c r="J11" s="28"/>
    </row>
    <row r="12" spans="3:10" ht="12.75">
      <c r="C12" s="5"/>
      <c r="D12" s="12"/>
      <c r="E12" s="12"/>
      <c r="F12" s="11"/>
      <c r="G12" s="11"/>
      <c r="H12" s="11"/>
      <c r="I12" s="11"/>
      <c r="J12" s="11"/>
    </row>
    <row r="13" spans="3:10" ht="63" customHeight="1">
      <c r="C13" s="23" t="s">
        <v>6</v>
      </c>
      <c r="D13" s="24" t="s">
        <v>23</v>
      </c>
      <c r="E13" s="24" t="s">
        <v>24</v>
      </c>
      <c r="F13" s="25" t="s">
        <v>25</v>
      </c>
      <c r="G13" s="26" t="s">
        <v>150</v>
      </c>
      <c r="H13" s="25" t="s">
        <v>25</v>
      </c>
      <c r="I13" s="26" t="s">
        <v>152</v>
      </c>
      <c r="J13" s="25" t="s">
        <v>25</v>
      </c>
    </row>
    <row r="14" spans="1:10" s="14" customFormat="1" ht="15.75">
      <c r="A14" s="13" t="s">
        <v>32</v>
      </c>
      <c r="B14" s="13" t="s">
        <v>33</v>
      </c>
      <c r="C14" s="15" t="s">
        <v>35</v>
      </c>
      <c r="D14" s="16" t="s">
        <v>34</v>
      </c>
      <c r="E14" s="16" t="s">
        <v>34</v>
      </c>
      <c r="F14" s="17">
        <f>F15+F24+F26+F30+F35+F37+F42+F45+F49+F53+F51</f>
        <v>140408.19999999998</v>
      </c>
      <c r="G14" s="17">
        <f>G15+G24+G26+G30+G35+G37+G42+G45+G49+G53+G51</f>
        <v>-4989.200000000001</v>
      </c>
      <c r="H14" s="17">
        <f>H15+H24+H26+H30+H35+H37+H42+H45+H49+H53+H51</f>
        <v>135428</v>
      </c>
      <c r="I14" s="17">
        <f>I15+I24+I26+I30+I35+I37+I42+I45+I49+I51+I53</f>
        <v>691</v>
      </c>
      <c r="J14" s="17">
        <f>H14+I14</f>
        <v>136119</v>
      </c>
    </row>
    <row r="15" spans="1:11" s="14" customFormat="1" ht="15.75">
      <c r="A15" s="13" t="s">
        <v>36</v>
      </c>
      <c r="B15" s="13" t="s">
        <v>37</v>
      </c>
      <c r="C15" s="15" t="s">
        <v>37</v>
      </c>
      <c r="D15" s="16" t="s">
        <v>38</v>
      </c>
      <c r="E15" s="16" t="s">
        <v>34</v>
      </c>
      <c r="F15" s="17">
        <v>21727.2</v>
      </c>
      <c r="G15" s="17">
        <f>G16+G17+G18+G19+G20+G21+G22+G23</f>
        <v>-5.4</v>
      </c>
      <c r="H15" s="17">
        <f>H16+H17+H18+H19+H20+H21+H22+H23</f>
        <v>21721.8</v>
      </c>
      <c r="I15" s="17">
        <f>I16+I17+I18+I19+I20+I21+I22+I23</f>
        <v>201</v>
      </c>
      <c r="J15" s="17">
        <f aca="true" t="shared" si="0" ref="J15:J55">H15+I15</f>
        <v>21922.8</v>
      </c>
      <c r="K15" s="22"/>
    </row>
    <row r="16" spans="1:10" ht="31.5">
      <c r="A16" s="3" t="s">
        <v>39</v>
      </c>
      <c r="B16" s="3" t="s">
        <v>40</v>
      </c>
      <c r="C16" s="18" t="s">
        <v>40</v>
      </c>
      <c r="D16" s="19" t="s">
        <v>38</v>
      </c>
      <c r="E16" s="19" t="s">
        <v>41</v>
      </c>
      <c r="F16" s="20">
        <v>868</v>
      </c>
      <c r="G16" s="20"/>
      <c r="H16" s="20">
        <f aca="true" t="shared" si="1" ref="H16:H55">F16+G16</f>
        <v>868</v>
      </c>
      <c r="I16" s="20"/>
      <c r="J16" s="20">
        <f t="shared" si="0"/>
        <v>868</v>
      </c>
    </row>
    <row r="17" spans="1:10" ht="47.25">
      <c r="A17" s="3" t="s">
        <v>42</v>
      </c>
      <c r="B17" s="3" t="s">
        <v>43</v>
      </c>
      <c r="C17" s="18" t="s">
        <v>43</v>
      </c>
      <c r="D17" s="19" t="s">
        <v>38</v>
      </c>
      <c r="E17" s="19" t="s">
        <v>44</v>
      </c>
      <c r="F17" s="20">
        <v>216</v>
      </c>
      <c r="G17" s="20"/>
      <c r="H17" s="20">
        <f t="shared" si="1"/>
        <v>216</v>
      </c>
      <c r="I17" s="20"/>
      <c r="J17" s="20">
        <f t="shared" si="0"/>
        <v>216</v>
      </c>
    </row>
    <row r="18" spans="1:10" ht="47.25">
      <c r="A18" s="3" t="s">
        <v>45</v>
      </c>
      <c r="B18" s="3" t="s">
        <v>46</v>
      </c>
      <c r="C18" s="18" t="s">
        <v>46</v>
      </c>
      <c r="D18" s="19" t="s">
        <v>38</v>
      </c>
      <c r="E18" s="19" t="s">
        <v>47</v>
      </c>
      <c r="F18" s="20">
        <v>16553.9</v>
      </c>
      <c r="G18" s="20"/>
      <c r="H18" s="20">
        <f t="shared" si="1"/>
        <v>16553.9</v>
      </c>
      <c r="I18" s="20">
        <v>86</v>
      </c>
      <c r="J18" s="20">
        <f t="shared" si="0"/>
        <v>16639.9</v>
      </c>
    </row>
    <row r="19" spans="1:10" ht="15.75">
      <c r="A19" s="3" t="s">
        <v>48</v>
      </c>
      <c r="B19" s="3" t="s">
        <v>49</v>
      </c>
      <c r="C19" s="18" t="s">
        <v>49</v>
      </c>
      <c r="D19" s="19" t="s">
        <v>38</v>
      </c>
      <c r="E19" s="19" t="s">
        <v>50</v>
      </c>
      <c r="F19" s="20">
        <v>18.6</v>
      </c>
      <c r="G19" s="20">
        <v>-5.4</v>
      </c>
      <c r="H19" s="20">
        <f t="shared" si="1"/>
        <v>13.200000000000001</v>
      </c>
      <c r="I19" s="20"/>
      <c r="J19" s="20">
        <f t="shared" si="0"/>
        <v>13.200000000000001</v>
      </c>
    </row>
    <row r="20" spans="1:10" ht="31.5">
      <c r="A20" s="3" t="s">
        <v>51</v>
      </c>
      <c r="B20" s="3" t="s">
        <v>52</v>
      </c>
      <c r="C20" s="18" t="s">
        <v>52</v>
      </c>
      <c r="D20" s="19" t="s">
        <v>38</v>
      </c>
      <c r="E20" s="19" t="s">
        <v>53</v>
      </c>
      <c r="F20" s="20">
        <v>486</v>
      </c>
      <c r="G20" s="20"/>
      <c r="H20" s="20">
        <f t="shared" si="1"/>
        <v>486</v>
      </c>
      <c r="I20" s="20"/>
      <c r="J20" s="20">
        <f t="shared" si="0"/>
        <v>486</v>
      </c>
    </row>
    <row r="21" spans="1:10" ht="15.75">
      <c r="A21" s="3" t="s">
        <v>54</v>
      </c>
      <c r="B21" s="3" t="s">
        <v>55</v>
      </c>
      <c r="C21" s="18" t="s">
        <v>55</v>
      </c>
      <c r="D21" s="19" t="s">
        <v>38</v>
      </c>
      <c r="E21" s="19" t="s">
        <v>56</v>
      </c>
      <c r="F21" s="20">
        <v>183.6</v>
      </c>
      <c r="G21" s="20"/>
      <c r="H21" s="20">
        <f t="shared" si="1"/>
        <v>183.6</v>
      </c>
      <c r="I21" s="20"/>
      <c r="J21" s="20">
        <f t="shared" si="0"/>
        <v>183.6</v>
      </c>
    </row>
    <row r="22" spans="1:10" ht="15.75">
      <c r="A22" s="3" t="s">
        <v>57</v>
      </c>
      <c r="B22" s="3" t="s">
        <v>58</v>
      </c>
      <c r="C22" s="18" t="s">
        <v>58</v>
      </c>
      <c r="D22" s="19" t="s">
        <v>38</v>
      </c>
      <c r="E22" s="19" t="s">
        <v>59</v>
      </c>
      <c r="F22" s="20">
        <v>80</v>
      </c>
      <c r="G22" s="20"/>
      <c r="H22" s="20">
        <f t="shared" si="1"/>
        <v>80</v>
      </c>
      <c r="I22" s="20"/>
      <c r="J22" s="20">
        <f t="shared" si="0"/>
        <v>80</v>
      </c>
    </row>
    <row r="23" spans="1:10" ht="15.75">
      <c r="A23" s="3" t="s">
        <v>60</v>
      </c>
      <c r="B23" s="3" t="s">
        <v>61</v>
      </c>
      <c r="C23" s="18" t="s">
        <v>61</v>
      </c>
      <c r="D23" s="19" t="s">
        <v>38</v>
      </c>
      <c r="E23" s="19" t="s">
        <v>62</v>
      </c>
      <c r="F23" s="20">
        <v>3321.1</v>
      </c>
      <c r="G23" s="20"/>
      <c r="H23" s="20">
        <f t="shared" si="1"/>
        <v>3321.1</v>
      </c>
      <c r="I23" s="20">
        <v>115</v>
      </c>
      <c r="J23" s="20">
        <f t="shared" si="0"/>
        <v>3436.1</v>
      </c>
    </row>
    <row r="24" spans="1:10" s="14" customFormat="1" ht="15.75">
      <c r="A24" s="13" t="s">
        <v>63</v>
      </c>
      <c r="B24" s="13" t="s">
        <v>64</v>
      </c>
      <c r="C24" s="15" t="s">
        <v>64</v>
      </c>
      <c r="D24" s="16" t="s">
        <v>41</v>
      </c>
      <c r="E24" s="16" t="s">
        <v>34</v>
      </c>
      <c r="F24" s="17">
        <v>366</v>
      </c>
      <c r="G24" s="17">
        <f>G25</f>
        <v>3.3</v>
      </c>
      <c r="H24" s="17">
        <f>H25</f>
        <v>369.3</v>
      </c>
      <c r="I24" s="17"/>
      <c r="J24" s="17">
        <f t="shared" si="0"/>
        <v>369.3</v>
      </c>
    </row>
    <row r="25" spans="1:10" ht="15.75">
      <c r="A25" s="3" t="s">
        <v>65</v>
      </c>
      <c r="B25" s="3" t="s">
        <v>66</v>
      </c>
      <c r="C25" s="18" t="s">
        <v>66</v>
      </c>
      <c r="D25" s="19" t="s">
        <v>41</v>
      </c>
      <c r="E25" s="19" t="s">
        <v>44</v>
      </c>
      <c r="F25" s="20">
        <v>366</v>
      </c>
      <c r="G25" s="20">
        <v>3.3</v>
      </c>
      <c r="H25" s="20">
        <f t="shared" si="1"/>
        <v>369.3</v>
      </c>
      <c r="I25" s="20"/>
      <c r="J25" s="20">
        <f t="shared" si="0"/>
        <v>369.3</v>
      </c>
    </row>
    <row r="26" spans="1:11" s="14" customFormat="1" ht="15.75">
      <c r="A26" s="13" t="s">
        <v>67</v>
      </c>
      <c r="B26" s="13" t="s">
        <v>68</v>
      </c>
      <c r="C26" s="15" t="s">
        <v>68</v>
      </c>
      <c r="D26" s="16" t="s">
        <v>44</v>
      </c>
      <c r="E26" s="16" t="s">
        <v>34</v>
      </c>
      <c r="F26" s="17">
        <v>710.5</v>
      </c>
      <c r="G26" s="17"/>
      <c r="H26" s="17">
        <f>H27+H28</f>
        <v>710.5</v>
      </c>
      <c r="I26" s="17">
        <f>I27+I28+I29</f>
        <v>0</v>
      </c>
      <c r="J26" s="17">
        <f t="shared" si="0"/>
        <v>710.5</v>
      </c>
      <c r="K26" s="22"/>
    </row>
    <row r="27" spans="1:10" ht="31.5">
      <c r="A27" s="3" t="s">
        <v>69</v>
      </c>
      <c r="B27" s="3" t="s">
        <v>70</v>
      </c>
      <c r="C27" s="18" t="s">
        <v>70</v>
      </c>
      <c r="D27" s="19" t="s">
        <v>44</v>
      </c>
      <c r="E27" s="19" t="s">
        <v>71</v>
      </c>
      <c r="F27" s="20">
        <v>657.5</v>
      </c>
      <c r="G27" s="20"/>
      <c r="H27" s="20">
        <f t="shared" si="1"/>
        <v>657.5</v>
      </c>
      <c r="I27" s="20"/>
      <c r="J27" s="20">
        <f t="shared" si="0"/>
        <v>657.5</v>
      </c>
    </row>
    <row r="28" spans="1:10" ht="15.75">
      <c r="A28" s="3" t="s">
        <v>72</v>
      </c>
      <c r="B28" s="3" t="s">
        <v>73</v>
      </c>
      <c r="C28" s="18" t="s">
        <v>73</v>
      </c>
      <c r="D28" s="19" t="s">
        <v>44</v>
      </c>
      <c r="E28" s="19" t="s">
        <v>74</v>
      </c>
      <c r="F28" s="20">
        <v>53</v>
      </c>
      <c r="G28" s="20"/>
      <c r="H28" s="20">
        <f t="shared" si="1"/>
        <v>53</v>
      </c>
      <c r="I28" s="20">
        <v>-53</v>
      </c>
      <c r="J28" s="20">
        <f t="shared" si="0"/>
        <v>0</v>
      </c>
    </row>
    <row r="29" spans="3:10" ht="31.5">
      <c r="C29" s="18" t="s">
        <v>153</v>
      </c>
      <c r="D29" s="19" t="s">
        <v>44</v>
      </c>
      <c r="E29" s="19" t="s">
        <v>125</v>
      </c>
      <c r="F29" s="20"/>
      <c r="G29" s="20"/>
      <c r="H29" s="20"/>
      <c r="I29" s="20">
        <v>53</v>
      </c>
      <c r="J29" s="20">
        <f t="shared" si="0"/>
        <v>53</v>
      </c>
    </row>
    <row r="30" spans="1:11" s="14" customFormat="1" ht="15.75">
      <c r="A30" s="13" t="s">
        <v>75</v>
      </c>
      <c r="B30" s="13" t="s">
        <v>76</v>
      </c>
      <c r="C30" s="15" t="s">
        <v>76</v>
      </c>
      <c r="D30" s="16" t="s">
        <v>47</v>
      </c>
      <c r="E30" s="16" t="s">
        <v>34</v>
      </c>
      <c r="F30" s="17">
        <v>26320</v>
      </c>
      <c r="G30" s="17">
        <f>G31+G32+G33+G34</f>
        <v>-4987.1</v>
      </c>
      <c r="H30" s="17">
        <f>H31+H32+H33+H34</f>
        <v>21341.9</v>
      </c>
      <c r="I30" s="17">
        <f>I31+I32+I33+I34</f>
        <v>565.8</v>
      </c>
      <c r="J30" s="17">
        <f t="shared" si="0"/>
        <v>21907.7</v>
      </c>
      <c r="K30" s="22"/>
    </row>
    <row r="31" spans="1:10" ht="15.75">
      <c r="A31" s="3" t="s">
        <v>77</v>
      </c>
      <c r="B31" s="3" t="s">
        <v>78</v>
      </c>
      <c r="C31" s="18" t="s">
        <v>78</v>
      </c>
      <c r="D31" s="19" t="s">
        <v>47</v>
      </c>
      <c r="E31" s="19" t="s">
        <v>50</v>
      </c>
      <c r="F31" s="20">
        <v>9726.2</v>
      </c>
      <c r="G31" s="20">
        <v>-4987.1</v>
      </c>
      <c r="H31" s="20">
        <f t="shared" si="1"/>
        <v>4739.1</v>
      </c>
      <c r="I31" s="20"/>
      <c r="J31" s="20">
        <f t="shared" si="0"/>
        <v>4739.1</v>
      </c>
    </row>
    <row r="32" spans="1:10" ht="15.75">
      <c r="A32" s="3" t="s">
        <v>79</v>
      </c>
      <c r="B32" s="3" t="s">
        <v>80</v>
      </c>
      <c r="C32" s="18" t="s">
        <v>80</v>
      </c>
      <c r="D32" s="19" t="s">
        <v>47</v>
      </c>
      <c r="E32" s="19" t="s">
        <v>81</v>
      </c>
      <c r="F32" s="20">
        <v>1066.6</v>
      </c>
      <c r="G32" s="20"/>
      <c r="H32" s="20">
        <f t="shared" si="1"/>
        <v>1066.6</v>
      </c>
      <c r="I32" s="20"/>
      <c r="J32" s="20">
        <f t="shared" si="0"/>
        <v>1066.6</v>
      </c>
    </row>
    <row r="33" spans="1:10" ht="15.75">
      <c r="A33" s="3" t="s">
        <v>82</v>
      </c>
      <c r="B33" s="3" t="s">
        <v>83</v>
      </c>
      <c r="C33" s="18" t="s">
        <v>83</v>
      </c>
      <c r="D33" s="19" t="s">
        <v>47</v>
      </c>
      <c r="E33" s="19" t="s">
        <v>71</v>
      </c>
      <c r="F33" s="20">
        <v>15388.7</v>
      </c>
      <c r="G33" s="20"/>
      <c r="H33" s="20">
        <v>15397.7</v>
      </c>
      <c r="I33" s="20">
        <v>565.8</v>
      </c>
      <c r="J33" s="20">
        <f t="shared" si="0"/>
        <v>15963.5</v>
      </c>
    </row>
    <row r="34" spans="1:10" ht="15.75">
      <c r="A34" s="3" t="s">
        <v>84</v>
      </c>
      <c r="B34" s="3" t="s">
        <v>85</v>
      </c>
      <c r="C34" s="18" t="s">
        <v>85</v>
      </c>
      <c r="D34" s="19" t="s">
        <v>47</v>
      </c>
      <c r="E34" s="19" t="s">
        <v>86</v>
      </c>
      <c r="F34" s="20">
        <v>138.5</v>
      </c>
      <c r="G34" s="20"/>
      <c r="H34" s="20">
        <f t="shared" si="1"/>
        <v>138.5</v>
      </c>
      <c r="I34" s="20"/>
      <c r="J34" s="20">
        <f t="shared" si="0"/>
        <v>138.5</v>
      </c>
    </row>
    <row r="35" spans="1:10" s="14" customFormat="1" ht="15.75">
      <c r="A35" s="13" t="s">
        <v>87</v>
      </c>
      <c r="B35" s="13" t="s">
        <v>88</v>
      </c>
      <c r="C35" s="15" t="s">
        <v>88</v>
      </c>
      <c r="D35" s="16" t="s">
        <v>53</v>
      </c>
      <c r="E35" s="16" t="s">
        <v>34</v>
      </c>
      <c r="F35" s="17">
        <v>280</v>
      </c>
      <c r="G35" s="17"/>
      <c r="H35" s="17">
        <f t="shared" si="1"/>
        <v>280</v>
      </c>
      <c r="I35" s="17">
        <f>I36</f>
        <v>0</v>
      </c>
      <c r="J35" s="17">
        <f t="shared" si="0"/>
        <v>280</v>
      </c>
    </row>
    <row r="36" spans="1:10" ht="15.75">
      <c r="A36" s="3" t="s">
        <v>89</v>
      </c>
      <c r="B36" s="3" t="s">
        <v>90</v>
      </c>
      <c r="C36" s="18" t="s">
        <v>90</v>
      </c>
      <c r="D36" s="19" t="s">
        <v>53</v>
      </c>
      <c r="E36" s="19" t="s">
        <v>44</v>
      </c>
      <c r="F36" s="20">
        <v>280</v>
      </c>
      <c r="G36" s="20"/>
      <c r="H36" s="20">
        <f t="shared" si="1"/>
        <v>280</v>
      </c>
      <c r="I36" s="20"/>
      <c r="J36" s="20">
        <f t="shared" si="0"/>
        <v>280</v>
      </c>
    </row>
    <row r="37" spans="1:11" s="14" customFormat="1" ht="15.75">
      <c r="A37" s="13" t="s">
        <v>91</v>
      </c>
      <c r="B37" s="13" t="s">
        <v>92</v>
      </c>
      <c r="C37" s="15" t="s">
        <v>92</v>
      </c>
      <c r="D37" s="16" t="s">
        <v>56</v>
      </c>
      <c r="E37" s="16" t="s">
        <v>34</v>
      </c>
      <c r="F37" s="17">
        <v>62358</v>
      </c>
      <c r="G37" s="17"/>
      <c r="H37" s="17">
        <f t="shared" si="1"/>
        <v>62358</v>
      </c>
      <c r="I37" s="17">
        <f>I38+I39+I40+I41</f>
        <v>-156.00000000000003</v>
      </c>
      <c r="J37" s="17">
        <f t="shared" si="0"/>
        <v>62202</v>
      </c>
      <c r="K37" s="22"/>
    </row>
    <row r="38" spans="1:10" ht="15.75">
      <c r="A38" s="3" t="s">
        <v>93</v>
      </c>
      <c r="B38" s="3" t="s">
        <v>94</v>
      </c>
      <c r="C38" s="18" t="s">
        <v>94</v>
      </c>
      <c r="D38" s="19" t="s">
        <v>56</v>
      </c>
      <c r="E38" s="19" t="s">
        <v>38</v>
      </c>
      <c r="F38" s="20">
        <v>13027.8</v>
      </c>
      <c r="G38" s="20"/>
      <c r="H38" s="20">
        <f t="shared" si="1"/>
        <v>13027.8</v>
      </c>
      <c r="I38" s="20">
        <v>4.8</v>
      </c>
      <c r="J38" s="20">
        <f t="shared" si="0"/>
        <v>13032.599999999999</v>
      </c>
    </row>
    <row r="39" spans="1:10" ht="15.75">
      <c r="A39" s="3" t="s">
        <v>95</v>
      </c>
      <c r="B39" s="3" t="s">
        <v>96</v>
      </c>
      <c r="C39" s="18" t="s">
        <v>96</v>
      </c>
      <c r="D39" s="19" t="s">
        <v>56</v>
      </c>
      <c r="E39" s="19" t="s">
        <v>41</v>
      </c>
      <c r="F39" s="20">
        <v>46346.9</v>
      </c>
      <c r="G39" s="20"/>
      <c r="H39" s="20">
        <f t="shared" si="1"/>
        <v>46346.9</v>
      </c>
      <c r="I39" s="20">
        <v>35.9</v>
      </c>
      <c r="J39" s="20">
        <f t="shared" si="0"/>
        <v>46382.8</v>
      </c>
    </row>
    <row r="40" spans="1:10" ht="15.75">
      <c r="A40" s="3" t="s">
        <v>97</v>
      </c>
      <c r="B40" s="3" t="s">
        <v>98</v>
      </c>
      <c r="C40" s="18" t="s">
        <v>98</v>
      </c>
      <c r="D40" s="19" t="s">
        <v>56</v>
      </c>
      <c r="E40" s="19" t="s">
        <v>56</v>
      </c>
      <c r="F40" s="20">
        <v>718.4</v>
      </c>
      <c r="G40" s="20"/>
      <c r="H40" s="20">
        <f t="shared" si="1"/>
        <v>718.4</v>
      </c>
      <c r="I40" s="20">
        <v>-215.4</v>
      </c>
      <c r="J40" s="20">
        <f t="shared" si="0"/>
        <v>503</v>
      </c>
    </row>
    <row r="41" spans="1:10" ht="15.75">
      <c r="A41" s="3" t="s">
        <v>99</v>
      </c>
      <c r="B41" s="3" t="s">
        <v>100</v>
      </c>
      <c r="C41" s="18" t="s">
        <v>100</v>
      </c>
      <c r="D41" s="19" t="s">
        <v>56</v>
      </c>
      <c r="E41" s="19" t="s">
        <v>71</v>
      </c>
      <c r="F41" s="20">
        <v>2264.9</v>
      </c>
      <c r="G41" s="20"/>
      <c r="H41" s="20">
        <f t="shared" si="1"/>
        <v>2264.9</v>
      </c>
      <c r="I41" s="20">
        <v>18.7</v>
      </c>
      <c r="J41" s="20">
        <f t="shared" si="0"/>
        <v>2283.6</v>
      </c>
    </row>
    <row r="42" spans="1:11" s="14" customFormat="1" ht="15.75">
      <c r="A42" s="13" t="s">
        <v>101</v>
      </c>
      <c r="B42" s="13" t="s">
        <v>102</v>
      </c>
      <c r="C42" s="15" t="s">
        <v>102</v>
      </c>
      <c r="D42" s="16" t="s">
        <v>81</v>
      </c>
      <c r="E42" s="16" t="s">
        <v>34</v>
      </c>
      <c r="F42" s="17">
        <v>12046.8</v>
      </c>
      <c r="G42" s="17"/>
      <c r="H42" s="17">
        <f t="shared" si="1"/>
        <v>12046.8</v>
      </c>
      <c r="I42" s="17">
        <f>I43+I44</f>
        <v>0</v>
      </c>
      <c r="J42" s="17">
        <f t="shared" si="0"/>
        <v>12046.8</v>
      </c>
      <c r="K42" s="22"/>
    </row>
    <row r="43" spans="1:10" ht="15.75">
      <c r="A43" s="3" t="s">
        <v>103</v>
      </c>
      <c r="B43" s="3" t="s">
        <v>104</v>
      </c>
      <c r="C43" s="18" t="s">
        <v>104</v>
      </c>
      <c r="D43" s="19" t="s">
        <v>81</v>
      </c>
      <c r="E43" s="19" t="s">
        <v>38</v>
      </c>
      <c r="F43" s="20">
        <v>11445.9</v>
      </c>
      <c r="G43" s="20"/>
      <c r="H43" s="20">
        <f t="shared" si="1"/>
        <v>11445.9</v>
      </c>
      <c r="I43" s="20"/>
      <c r="J43" s="20">
        <f t="shared" si="0"/>
        <v>11445.9</v>
      </c>
    </row>
    <row r="44" spans="1:10" ht="15.75">
      <c r="A44" s="3" t="s">
        <v>105</v>
      </c>
      <c r="B44" s="3" t="s">
        <v>106</v>
      </c>
      <c r="C44" s="18" t="s">
        <v>106</v>
      </c>
      <c r="D44" s="19" t="s">
        <v>81</v>
      </c>
      <c r="E44" s="19" t="s">
        <v>47</v>
      </c>
      <c r="F44" s="20">
        <v>600.9</v>
      </c>
      <c r="G44" s="20"/>
      <c r="H44" s="20">
        <f t="shared" si="1"/>
        <v>600.9</v>
      </c>
      <c r="I44" s="20"/>
      <c r="J44" s="20">
        <f t="shared" si="0"/>
        <v>600.9</v>
      </c>
    </row>
    <row r="45" spans="1:11" s="14" customFormat="1" ht="15.75">
      <c r="A45" s="13" t="s">
        <v>107</v>
      </c>
      <c r="B45" s="13" t="s">
        <v>108</v>
      </c>
      <c r="C45" s="15" t="s">
        <v>108</v>
      </c>
      <c r="D45" s="16" t="s">
        <v>74</v>
      </c>
      <c r="E45" s="16" t="s">
        <v>34</v>
      </c>
      <c r="F45" s="17">
        <v>6028.5</v>
      </c>
      <c r="G45" s="17"/>
      <c r="H45" s="17">
        <f t="shared" si="1"/>
        <v>6028.5</v>
      </c>
      <c r="I45" s="17">
        <f>I46+I47+I48</f>
        <v>0</v>
      </c>
      <c r="J45" s="17">
        <f t="shared" si="0"/>
        <v>6028.5</v>
      </c>
      <c r="K45" s="22"/>
    </row>
    <row r="46" spans="1:10" ht="15.75">
      <c r="A46" s="3" t="s">
        <v>109</v>
      </c>
      <c r="B46" s="3" t="s">
        <v>110</v>
      </c>
      <c r="C46" s="18" t="s">
        <v>110</v>
      </c>
      <c r="D46" s="19" t="s">
        <v>74</v>
      </c>
      <c r="E46" s="19" t="s">
        <v>38</v>
      </c>
      <c r="F46" s="20">
        <v>500.7</v>
      </c>
      <c r="G46" s="20"/>
      <c r="H46" s="20">
        <f t="shared" si="1"/>
        <v>500.7</v>
      </c>
      <c r="I46" s="20"/>
      <c r="J46" s="20">
        <f t="shared" si="0"/>
        <v>500.7</v>
      </c>
    </row>
    <row r="47" spans="1:10" ht="15.75">
      <c r="A47" s="3" t="s">
        <v>111</v>
      </c>
      <c r="B47" s="3" t="s">
        <v>112</v>
      </c>
      <c r="C47" s="18" t="s">
        <v>112</v>
      </c>
      <c r="D47" s="19" t="s">
        <v>74</v>
      </c>
      <c r="E47" s="19" t="s">
        <v>44</v>
      </c>
      <c r="F47" s="20">
        <v>2856</v>
      </c>
      <c r="G47" s="20"/>
      <c r="H47" s="20">
        <f t="shared" si="1"/>
        <v>2856</v>
      </c>
      <c r="I47" s="20"/>
      <c r="J47" s="20">
        <f t="shared" si="0"/>
        <v>2856</v>
      </c>
    </row>
    <row r="48" spans="1:10" ht="15.75">
      <c r="A48" s="3" t="s">
        <v>113</v>
      </c>
      <c r="B48" s="3" t="s">
        <v>114</v>
      </c>
      <c r="C48" s="18" t="s">
        <v>114</v>
      </c>
      <c r="D48" s="19" t="s">
        <v>74</v>
      </c>
      <c r="E48" s="19" t="s">
        <v>47</v>
      </c>
      <c r="F48" s="20">
        <v>2671.8</v>
      </c>
      <c r="G48" s="20"/>
      <c r="H48" s="20">
        <f t="shared" si="1"/>
        <v>2671.8</v>
      </c>
      <c r="I48" s="20"/>
      <c r="J48" s="20">
        <f t="shared" si="0"/>
        <v>2671.8</v>
      </c>
    </row>
    <row r="49" spans="1:11" s="14" customFormat="1" ht="15.75">
      <c r="A49" s="13" t="s">
        <v>115</v>
      </c>
      <c r="B49" s="13" t="s">
        <v>116</v>
      </c>
      <c r="C49" s="15" t="s">
        <v>116</v>
      </c>
      <c r="D49" s="16" t="s">
        <v>59</v>
      </c>
      <c r="E49" s="16" t="s">
        <v>34</v>
      </c>
      <c r="F49" s="17">
        <v>1399.4</v>
      </c>
      <c r="G49" s="17"/>
      <c r="H49" s="17">
        <f t="shared" si="1"/>
        <v>1399.4</v>
      </c>
      <c r="I49" s="17">
        <f>I50</f>
        <v>80.2</v>
      </c>
      <c r="J49" s="17">
        <f t="shared" si="0"/>
        <v>1479.6000000000001</v>
      </c>
      <c r="K49" s="22"/>
    </row>
    <row r="50" spans="1:10" ht="15.75">
      <c r="A50" s="3" t="s">
        <v>117</v>
      </c>
      <c r="B50" s="3" t="s">
        <v>118</v>
      </c>
      <c r="C50" s="18" t="s">
        <v>118</v>
      </c>
      <c r="D50" s="19" t="s">
        <v>59</v>
      </c>
      <c r="E50" s="19" t="s">
        <v>41</v>
      </c>
      <c r="F50" s="20">
        <v>1399.4</v>
      </c>
      <c r="G50" s="20"/>
      <c r="H50" s="20">
        <f t="shared" si="1"/>
        <v>1399.4</v>
      </c>
      <c r="I50" s="20">
        <v>80.2</v>
      </c>
      <c r="J50" s="20">
        <f t="shared" si="0"/>
        <v>1479.6000000000001</v>
      </c>
    </row>
    <row r="51" spans="1:10" s="14" customFormat="1" ht="15.75">
      <c r="A51" s="13" t="s">
        <v>119</v>
      </c>
      <c r="B51" s="13" t="s">
        <v>120</v>
      </c>
      <c r="C51" s="15" t="s">
        <v>120</v>
      </c>
      <c r="D51" s="16" t="s">
        <v>62</v>
      </c>
      <c r="E51" s="16" t="s">
        <v>34</v>
      </c>
      <c r="F51" s="17">
        <v>718.3</v>
      </c>
      <c r="G51" s="17"/>
      <c r="H51" s="17">
        <f t="shared" si="1"/>
        <v>718.3</v>
      </c>
      <c r="I51" s="17">
        <f>I52</f>
        <v>0</v>
      </c>
      <c r="J51" s="17">
        <f t="shared" si="0"/>
        <v>718.3</v>
      </c>
    </row>
    <row r="52" spans="1:10" ht="15.75">
      <c r="A52" s="3" t="s">
        <v>121</v>
      </c>
      <c r="B52" s="3" t="s">
        <v>122</v>
      </c>
      <c r="C52" s="18" t="s">
        <v>122</v>
      </c>
      <c r="D52" s="19" t="s">
        <v>62</v>
      </c>
      <c r="E52" s="19" t="s">
        <v>38</v>
      </c>
      <c r="F52" s="20">
        <v>718.3</v>
      </c>
      <c r="G52" s="20"/>
      <c r="H52" s="20">
        <f t="shared" si="1"/>
        <v>718.3</v>
      </c>
      <c r="I52" s="20"/>
      <c r="J52" s="20">
        <f t="shared" si="0"/>
        <v>718.3</v>
      </c>
    </row>
    <row r="53" spans="1:10" s="14" customFormat="1" ht="31.5">
      <c r="A53" s="13" t="s">
        <v>123</v>
      </c>
      <c r="B53" s="13" t="s">
        <v>124</v>
      </c>
      <c r="C53" s="15" t="s">
        <v>124</v>
      </c>
      <c r="D53" s="16" t="s">
        <v>125</v>
      </c>
      <c r="E53" s="16" t="s">
        <v>34</v>
      </c>
      <c r="F53" s="17">
        <v>8453.5</v>
      </c>
      <c r="G53" s="17"/>
      <c r="H53" s="17">
        <f t="shared" si="1"/>
        <v>8453.5</v>
      </c>
      <c r="I53" s="17"/>
      <c r="J53" s="17">
        <f t="shared" si="0"/>
        <v>8453.5</v>
      </c>
    </row>
    <row r="54" spans="1:10" ht="31.5">
      <c r="A54" s="3" t="s">
        <v>126</v>
      </c>
      <c r="B54" s="3" t="s">
        <v>127</v>
      </c>
      <c r="C54" s="18" t="s">
        <v>127</v>
      </c>
      <c r="D54" s="19" t="s">
        <v>125</v>
      </c>
      <c r="E54" s="19" t="s">
        <v>38</v>
      </c>
      <c r="F54" s="20">
        <v>1111</v>
      </c>
      <c r="G54" s="20"/>
      <c r="H54" s="20">
        <f t="shared" si="1"/>
        <v>1111</v>
      </c>
      <c r="I54" s="20"/>
      <c r="J54" s="20">
        <f t="shared" si="0"/>
        <v>1111</v>
      </c>
    </row>
    <row r="55" spans="1:10" ht="15.75">
      <c r="A55" s="3" t="s">
        <v>128</v>
      </c>
      <c r="B55" s="3" t="s">
        <v>129</v>
      </c>
      <c r="C55" s="18" t="s">
        <v>129</v>
      </c>
      <c r="D55" s="19" t="s">
        <v>125</v>
      </c>
      <c r="E55" s="19" t="s">
        <v>44</v>
      </c>
      <c r="F55" s="20">
        <v>7342.5</v>
      </c>
      <c r="G55" s="20"/>
      <c r="H55" s="20">
        <f t="shared" si="1"/>
        <v>7342.5</v>
      </c>
      <c r="I55" s="20"/>
      <c r="J55" s="20">
        <f t="shared" si="0"/>
        <v>7342.5</v>
      </c>
    </row>
    <row r="56" spans="1:10" s="7" customFormat="1" ht="76.5" hidden="1">
      <c r="A56" s="5" t="s">
        <v>3</v>
      </c>
      <c r="B56" s="5" t="s">
        <v>4</v>
      </c>
      <c r="C56" s="5" t="s">
        <v>5</v>
      </c>
      <c r="D56" s="5" t="s">
        <v>9</v>
      </c>
      <c r="E56" s="5" t="s">
        <v>13</v>
      </c>
      <c r="F56" s="6" t="s">
        <v>17</v>
      </c>
      <c r="G56" s="6"/>
      <c r="H56" s="6"/>
      <c r="I56" s="6"/>
      <c r="J56" s="6"/>
    </row>
    <row r="57" spans="1:10" s="10" customFormat="1" ht="38.25" hidden="1">
      <c r="A57" s="8" t="s">
        <v>146</v>
      </c>
      <c r="B57" s="8" t="s">
        <v>147</v>
      </c>
      <c r="C57" s="8" t="s">
        <v>6</v>
      </c>
      <c r="D57" s="8" t="s">
        <v>10</v>
      </c>
      <c r="E57" s="8" t="s">
        <v>14</v>
      </c>
      <c r="F57" s="9" t="s">
        <v>18</v>
      </c>
      <c r="G57" s="9"/>
      <c r="H57" s="9"/>
      <c r="I57" s="9"/>
      <c r="J57" s="9"/>
    </row>
  </sheetData>
  <sheetProtection/>
  <mergeCells count="9">
    <mergeCell ref="C10:J10"/>
    <mergeCell ref="C11:J11"/>
    <mergeCell ref="C1:J1"/>
    <mergeCell ref="C2:J2"/>
    <mergeCell ref="C3:J3"/>
    <mergeCell ref="C5:J5"/>
    <mergeCell ref="C6:J6"/>
    <mergeCell ref="C7:J7"/>
    <mergeCell ref="C8:F8"/>
  </mergeCells>
  <printOptions/>
  <pageMargins left="0.9055118110236221" right="0.5905511811023623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Лист1!$A$56:$F$57</f>
        <v>#VALUE!</v>
      </c>
    </row>
    <row r="5" ht="15">
      <c r="B5" s="2">
        <v>1.06</v>
      </c>
    </row>
    <row r="6" ht="15">
      <c r="B6" s="2" t="s">
        <v>29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31</v>
      </c>
      <c r="B15" s="2">
        <v>2600</v>
      </c>
    </row>
    <row r="16" spans="1:2" ht="15">
      <c r="A16" s="2">
        <v>1</v>
      </c>
      <c r="B16" s="1" t="s">
        <v>2</v>
      </c>
    </row>
    <row r="17" ht="15">
      <c r="B17" s="1" t="s">
        <v>30</v>
      </c>
    </row>
    <row r="18" spans="1:11" ht="15">
      <c r="A18" s="2" t="str">
        <f>Лист1!56:56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Лист1!57:57</f>
        <v>ФКР Код</v>
      </c>
      <c r="B19" s="2" t="s">
        <v>0</v>
      </c>
      <c r="C19" s="2">
        <v>2</v>
      </c>
      <c r="D19" s="1" t="s">
        <v>26</v>
      </c>
      <c r="E19" s="1" t="s">
        <v>27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0.7747400999069214</v>
      </c>
      <c r="D20" s="1" t="s">
        <v>26</v>
      </c>
      <c r="E20" s="1" t="s">
        <v>27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28</v>
      </c>
    </row>
    <row r="21" spans="3:9" s="2" customFormat="1" ht="15">
      <c r="C21" s="2" t="e">
        <f>_XLL.OFFICECOMCLIENT.APPLICATION.RANGELINK(C22:C22,D21:J21)</f>
        <v>#VALUE!</v>
      </c>
      <c r="D21" s="2" t="e">
        <f>_XLL.OFFICECOMCLIENT.APPLICATION.COLUMNLINK(Лист1!A:A)</f>
        <v>#VALUE!</v>
      </c>
      <c r="E21" s="2" t="e">
        <f>_XLL.OFFICECOMCLIENT.APPLICATION.COLUMNLINK(Лист1!B:B)</f>
        <v>#VALUE!</v>
      </c>
      <c r="F21" s="2" t="e">
        <f>_XLL.OFFICECOMCLIENT.APPLICATION.COLUMNLINK(Лист1!C:C)</f>
        <v>#VALUE!</v>
      </c>
      <c r="G21" s="2" t="e">
        <f>_XLL.OFFICECOMCLIENT.APPLICATION.COLUMNLINK(Лист1!D:D)</f>
        <v>#VALUE!</v>
      </c>
      <c r="H21" s="2" t="e">
        <f>_XLL.OFFICECOMCLIENT.APPLICATION.COLUMNLINK(Лист1!E:E)</f>
        <v>#VALUE!</v>
      </c>
      <c r="I21" s="2" t="e">
        <f>_XLL.OFFICECOMCLIENT.APPLICATION.COLUMNLINK(Лист1!F:F)</f>
        <v>#VALUE!</v>
      </c>
    </row>
    <row r="22" spans="3:11" ht="15">
      <c r="C22" s="2" t="e">
        <f>_XLL.OFFICECOMCLIENT.APPLICATION.ROWLINK(Лист1!14:14)</f>
        <v>#VALUE!</v>
      </c>
      <c r="J22" s="1">
        <v>1</v>
      </c>
      <c r="K22" s="1" t="s">
        <v>130</v>
      </c>
    </row>
    <row r="23" spans="3:11" ht="15">
      <c r="C23" s="2" t="e">
        <f>_XLL.OFFICECOMCLIENT.APPLICATION.ROWLINK(Лист1!15:15)</f>
        <v>#VALUE!</v>
      </c>
      <c r="J23" s="1">
        <v>2</v>
      </c>
      <c r="K23" s="1" t="s">
        <v>38</v>
      </c>
    </row>
    <row r="24" spans="3:11" ht="15">
      <c r="C24" s="2" t="e">
        <f>_XLL.OFFICECOMCLIENT.APPLICATION.ROWLINK(Лист1!16:16)</f>
        <v>#VALUE!</v>
      </c>
      <c r="J24" s="1">
        <v>3</v>
      </c>
      <c r="K24" s="1" t="s">
        <v>39</v>
      </c>
    </row>
    <row r="25" spans="3:11" ht="15">
      <c r="C25" s="2" t="e">
        <f>_XLL.OFFICECOMCLIENT.APPLICATION.ROWLINK(Лист1!17:17)</f>
        <v>#VALUE!</v>
      </c>
      <c r="J25" s="1">
        <v>4</v>
      </c>
      <c r="K25" s="1" t="s">
        <v>42</v>
      </c>
    </row>
    <row r="26" spans="3:11" ht="15">
      <c r="C26" s="2" t="e">
        <f>_XLL.OFFICECOMCLIENT.APPLICATION.ROWLINK(Лист1!18:18)</f>
        <v>#VALUE!</v>
      </c>
      <c r="J26" s="1">
        <v>5</v>
      </c>
      <c r="K26" s="1" t="s">
        <v>45</v>
      </c>
    </row>
    <row r="27" spans="3:11" ht="15">
      <c r="C27" s="2" t="e">
        <f>_XLL.OFFICECOMCLIENT.APPLICATION.ROWLINK(Лист1!19:19)</f>
        <v>#VALUE!</v>
      </c>
      <c r="J27" s="1">
        <v>6</v>
      </c>
      <c r="K27" s="1" t="s">
        <v>48</v>
      </c>
    </row>
    <row r="28" spans="3:11" ht="15">
      <c r="C28" s="2" t="e">
        <f>_XLL.OFFICECOMCLIENT.APPLICATION.ROWLINK(Лист1!20:20)</f>
        <v>#VALUE!</v>
      </c>
      <c r="J28" s="1">
        <v>7</v>
      </c>
      <c r="K28" s="1" t="s">
        <v>51</v>
      </c>
    </row>
    <row r="29" spans="3:11" ht="15">
      <c r="C29" s="2" t="e">
        <f>_XLL.OFFICECOMCLIENT.APPLICATION.ROWLINK(Лист1!21:21)</f>
        <v>#VALUE!</v>
      </c>
      <c r="J29" s="1">
        <v>8</v>
      </c>
      <c r="K29" s="1" t="s">
        <v>54</v>
      </c>
    </row>
    <row r="30" spans="3:11" ht="15">
      <c r="C30" s="2" t="e">
        <f>_XLL.OFFICECOMCLIENT.APPLICATION.ROWLINK(Лист1!22:22)</f>
        <v>#VALUE!</v>
      </c>
      <c r="J30" s="1">
        <v>9</v>
      </c>
      <c r="K30" s="1" t="s">
        <v>131</v>
      </c>
    </row>
    <row r="31" spans="3:11" ht="15">
      <c r="C31" s="2" t="e">
        <f>_XLL.OFFICECOMCLIENT.APPLICATION.ROWLINK(Лист1!23:23)</f>
        <v>#VALUE!</v>
      </c>
      <c r="J31" s="1">
        <v>10</v>
      </c>
      <c r="K31" s="1" t="s">
        <v>132</v>
      </c>
    </row>
    <row r="32" spans="3:11" ht="15">
      <c r="C32" s="2" t="e">
        <f>_XLL.OFFICECOMCLIENT.APPLICATION.ROWLINK(Лист1!24:24)</f>
        <v>#VALUE!</v>
      </c>
      <c r="J32" s="1">
        <v>11</v>
      </c>
      <c r="K32" s="1" t="s">
        <v>41</v>
      </c>
    </row>
    <row r="33" spans="3:11" ht="15">
      <c r="C33" s="2" t="e">
        <f>_XLL.OFFICECOMCLIENT.APPLICATION.ROWLINK(Лист1!25:25)</f>
        <v>#VALUE!</v>
      </c>
      <c r="J33" s="1">
        <v>12</v>
      </c>
      <c r="K33" s="1" t="s">
        <v>65</v>
      </c>
    </row>
    <row r="34" spans="3:11" ht="15">
      <c r="C34" s="2" t="e">
        <f>_XLL.OFFICECOMCLIENT.APPLICATION.ROWLINK(Лист1!26:26)</f>
        <v>#VALUE!</v>
      </c>
      <c r="J34" s="1">
        <v>13</v>
      </c>
      <c r="K34" s="1" t="s">
        <v>44</v>
      </c>
    </row>
    <row r="35" spans="3:11" ht="15">
      <c r="C35" s="2" t="e">
        <f>_XLL.OFFICECOMCLIENT.APPLICATION.ROWLINK(Лист1!27:27)</f>
        <v>#VALUE!</v>
      </c>
      <c r="J35" s="1">
        <v>14</v>
      </c>
      <c r="K35" s="1" t="s">
        <v>69</v>
      </c>
    </row>
    <row r="36" spans="3:11" ht="15">
      <c r="C36" s="2" t="e">
        <f>_XLL.OFFICECOMCLIENT.APPLICATION.ROWLINK(Лист1!28:28)</f>
        <v>#VALUE!</v>
      </c>
      <c r="J36" s="1">
        <v>15</v>
      </c>
      <c r="K36" s="1" t="s">
        <v>133</v>
      </c>
    </row>
    <row r="37" spans="3:11" ht="15">
      <c r="C37" s="2" t="e">
        <f>_XLL.OFFICECOMCLIENT.APPLICATION.ROWLINK(Лист1!30:30)</f>
        <v>#VALUE!</v>
      </c>
      <c r="J37" s="1">
        <v>16</v>
      </c>
      <c r="K37" s="1" t="s">
        <v>47</v>
      </c>
    </row>
    <row r="38" spans="3:11" ht="15">
      <c r="C38" s="2" t="e">
        <f>_XLL.OFFICECOMCLIENT.APPLICATION.ROWLINK(Лист1!31:31)</f>
        <v>#VALUE!</v>
      </c>
      <c r="J38" s="1">
        <v>17</v>
      </c>
      <c r="K38" s="1" t="s">
        <v>77</v>
      </c>
    </row>
    <row r="39" spans="3:11" ht="15">
      <c r="C39" s="2" t="e">
        <f>_XLL.OFFICECOMCLIENT.APPLICATION.ROWLINK(Лист1!32:32)</f>
        <v>#VALUE!</v>
      </c>
      <c r="J39" s="1">
        <v>18</v>
      </c>
      <c r="K39" s="1" t="s">
        <v>79</v>
      </c>
    </row>
    <row r="40" spans="3:11" ht="15">
      <c r="C40" s="2" t="e">
        <f>_XLL.OFFICECOMCLIENT.APPLICATION.ROWLINK(Лист1!33:33)</f>
        <v>#VALUE!</v>
      </c>
      <c r="J40" s="1">
        <v>19</v>
      </c>
      <c r="K40" s="1" t="s">
        <v>82</v>
      </c>
    </row>
    <row r="41" spans="3:11" ht="15">
      <c r="C41" s="2" t="e">
        <f>_XLL.OFFICECOMCLIENT.APPLICATION.ROWLINK(Лист1!34:34)</f>
        <v>#VALUE!</v>
      </c>
      <c r="J41" s="1">
        <v>20</v>
      </c>
      <c r="K41" s="1" t="s">
        <v>134</v>
      </c>
    </row>
    <row r="42" spans="3:11" ht="15">
      <c r="C42" s="2" t="e">
        <f>_XLL.OFFICECOMCLIENT.APPLICATION.ROWLINK(Лист1!35:35)</f>
        <v>#VALUE!</v>
      </c>
      <c r="J42" s="1">
        <v>21</v>
      </c>
      <c r="K42" s="1" t="s">
        <v>53</v>
      </c>
    </row>
    <row r="43" spans="3:11" ht="15">
      <c r="C43" s="2" t="e">
        <f>_XLL.OFFICECOMCLIENT.APPLICATION.ROWLINK(Лист1!36:36)</f>
        <v>#VALUE!</v>
      </c>
      <c r="J43" s="1">
        <v>22</v>
      </c>
      <c r="K43" s="1" t="s">
        <v>89</v>
      </c>
    </row>
    <row r="44" spans="3:11" ht="15">
      <c r="C44" s="2" t="e">
        <f>_XLL.OFFICECOMCLIENT.APPLICATION.ROWLINK(Лист1!37:37)</f>
        <v>#VALUE!</v>
      </c>
      <c r="J44" s="1">
        <v>23</v>
      </c>
      <c r="K44" s="1" t="s">
        <v>56</v>
      </c>
    </row>
    <row r="45" spans="3:11" ht="15">
      <c r="C45" s="2" t="e">
        <f>_XLL.OFFICECOMCLIENT.APPLICATION.ROWLINK(Лист1!38:38)</f>
        <v>#VALUE!</v>
      </c>
      <c r="J45" s="1">
        <v>24</v>
      </c>
      <c r="K45" s="1" t="s">
        <v>93</v>
      </c>
    </row>
    <row r="46" spans="3:11" ht="15">
      <c r="C46" s="2" t="e">
        <f>_XLL.OFFICECOMCLIENT.APPLICATION.ROWLINK(Лист1!39:39)</f>
        <v>#VALUE!</v>
      </c>
      <c r="J46" s="1">
        <v>25</v>
      </c>
      <c r="K46" s="1" t="s">
        <v>95</v>
      </c>
    </row>
    <row r="47" spans="3:11" ht="15">
      <c r="C47" s="2" t="e">
        <f>_XLL.OFFICECOMCLIENT.APPLICATION.ROWLINK(Лист1!40:40)</f>
        <v>#VALUE!</v>
      </c>
      <c r="J47" s="1">
        <v>26</v>
      </c>
      <c r="K47" s="1" t="s">
        <v>97</v>
      </c>
    </row>
    <row r="48" spans="3:11" ht="15">
      <c r="C48" s="2" t="e">
        <f>_XLL.OFFICECOMCLIENT.APPLICATION.ROWLINK(Лист1!41:41)</f>
        <v>#VALUE!</v>
      </c>
      <c r="J48" s="1">
        <v>27</v>
      </c>
      <c r="K48" s="1" t="s">
        <v>99</v>
      </c>
    </row>
    <row r="49" spans="3:11" ht="15">
      <c r="C49" s="2" t="e">
        <f>_XLL.OFFICECOMCLIENT.APPLICATION.ROWLINK(Лист1!42:42)</f>
        <v>#VALUE!</v>
      </c>
      <c r="J49" s="1">
        <v>28</v>
      </c>
      <c r="K49" s="1" t="s">
        <v>81</v>
      </c>
    </row>
    <row r="50" spans="3:11" ht="15">
      <c r="C50" s="2" t="e">
        <f>_XLL.OFFICECOMCLIENT.APPLICATION.ROWLINK(Лист1!43:43)</f>
        <v>#VALUE!</v>
      </c>
      <c r="J50" s="1">
        <v>29</v>
      </c>
      <c r="K50" s="1" t="s">
        <v>103</v>
      </c>
    </row>
    <row r="51" spans="3:11" ht="15">
      <c r="C51" s="2" t="e">
        <f>_XLL.OFFICECOMCLIENT.APPLICATION.ROWLINK(Лист1!44:44)</f>
        <v>#VALUE!</v>
      </c>
      <c r="J51" s="1">
        <v>30</v>
      </c>
      <c r="K51" s="1" t="s">
        <v>105</v>
      </c>
    </row>
    <row r="52" spans="3:11" ht="15">
      <c r="C52" s="2" t="e">
        <f>_XLL.OFFICECOMCLIENT.APPLICATION.ROWLINK(Лист1!45:45)</f>
        <v>#VALUE!</v>
      </c>
      <c r="J52" s="1">
        <v>31</v>
      </c>
      <c r="K52" s="1" t="s">
        <v>135</v>
      </c>
    </row>
    <row r="53" spans="3:11" ht="15">
      <c r="C53" s="2" t="e">
        <f>_XLL.OFFICECOMCLIENT.APPLICATION.ROWLINK(Лист1!46:46)</f>
        <v>#VALUE!</v>
      </c>
      <c r="J53" s="1">
        <v>32</v>
      </c>
      <c r="K53" s="1" t="s">
        <v>136</v>
      </c>
    </row>
    <row r="54" spans="3:11" ht="15">
      <c r="C54" s="2" t="e">
        <f>_XLL.OFFICECOMCLIENT.APPLICATION.ROWLINK(Лист1!47:47)</f>
        <v>#VALUE!</v>
      </c>
      <c r="J54" s="1">
        <v>33</v>
      </c>
      <c r="K54" s="1" t="s">
        <v>137</v>
      </c>
    </row>
    <row r="55" spans="3:11" ht="15">
      <c r="C55" s="2" t="e">
        <f>_XLL.OFFICECOMCLIENT.APPLICATION.ROWLINK(Лист1!48:48)</f>
        <v>#VALUE!</v>
      </c>
      <c r="J55" s="1">
        <v>34</v>
      </c>
      <c r="K55" s="1" t="s">
        <v>138</v>
      </c>
    </row>
    <row r="56" spans="3:11" ht="15">
      <c r="C56" s="2" t="e">
        <f>_XLL.OFFICECOMCLIENT.APPLICATION.ROWLINK(Лист1!49:49)</f>
        <v>#VALUE!</v>
      </c>
      <c r="J56" s="1">
        <v>35</v>
      </c>
      <c r="K56" s="1" t="s">
        <v>139</v>
      </c>
    </row>
    <row r="57" spans="3:11" ht="15">
      <c r="C57" s="2" t="e">
        <f>_XLL.OFFICECOMCLIENT.APPLICATION.ROWLINK(Лист1!50:50)</f>
        <v>#VALUE!</v>
      </c>
      <c r="J57" s="1">
        <v>36</v>
      </c>
      <c r="K57" s="1" t="s">
        <v>140</v>
      </c>
    </row>
    <row r="58" spans="3:11" ht="15">
      <c r="C58" s="2" t="e">
        <f>_XLL.OFFICECOMCLIENT.APPLICATION.ROWLINK(Лист1!51:51)</f>
        <v>#VALUE!</v>
      </c>
      <c r="J58" s="1">
        <v>37</v>
      </c>
      <c r="K58" s="1" t="s">
        <v>141</v>
      </c>
    </row>
    <row r="59" spans="3:11" ht="15">
      <c r="C59" s="2" t="e">
        <f>_XLL.OFFICECOMCLIENT.APPLICATION.ROWLINK(Лист1!52:52)</f>
        <v>#VALUE!</v>
      </c>
      <c r="J59" s="1">
        <v>38</v>
      </c>
      <c r="K59" s="1" t="s">
        <v>142</v>
      </c>
    </row>
    <row r="60" spans="3:11" ht="15">
      <c r="C60" s="2" t="e">
        <f>_XLL.OFFICECOMCLIENT.APPLICATION.ROWLINK(Лист1!53:53)</f>
        <v>#VALUE!</v>
      </c>
      <c r="J60" s="1">
        <v>39</v>
      </c>
      <c r="K60" s="1" t="s">
        <v>143</v>
      </c>
    </row>
    <row r="61" spans="3:11" ht="15">
      <c r="C61" s="2" t="e">
        <f>_XLL.OFFICECOMCLIENT.APPLICATION.ROWLINK(Лист1!54:54)</f>
        <v>#VALUE!</v>
      </c>
      <c r="J61" s="1">
        <v>40</v>
      </c>
      <c r="K61" s="1" t="s">
        <v>144</v>
      </c>
    </row>
    <row r="62" spans="3:11" ht="15">
      <c r="C62" s="2" t="e">
        <f>_XLL.OFFICECOMCLIENT.APPLICATION.ROWLINK(Лист1!55:55)</f>
        <v>#VALUE!</v>
      </c>
      <c r="J62" s="1">
        <v>41</v>
      </c>
      <c r="K62" s="1" t="s">
        <v>145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2016-03-16T12:22:10Z</cp:lastPrinted>
  <dcterms:created xsi:type="dcterms:W3CDTF">2013-10-25T07:15:18Z</dcterms:created>
  <dcterms:modified xsi:type="dcterms:W3CDTF">2016-03-17T06:42:11Z</dcterms:modified>
  <cp:category/>
  <cp:version/>
  <cp:contentType/>
  <cp:contentStatus/>
</cp:coreProperties>
</file>